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720" windowHeight="13668"/>
  </bookViews>
  <sheets>
    <sheet name="2019年4月" sheetId="1" r:id="rId1"/>
    <sheet name="2019年5月" sheetId="2" r:id="rId2"/>
    <sheet name="2019年6月" sheetId="3" r:id="rId3"/>
  </sheets>
  <calcPr calcId="144525"/>
</workbook>
</file>

<file path=xl/comments1.xml><?xml version="1.0" encoding="utf-8"?>
<comments xmlns="http://schemas.openxmlformats.org/spreadsheetml/2006/main">
  <authors>
    <author>Sky123.Org</author>
  </authors>
  <commentList>
    <comment ref="C10" authorId="0">
      <text>
        <r>
          <rPr>
            <b/>
            <sz val="9"/>
            <rFont val="Tahoma"/>
            <charset val="134"/>
          </rPr>
          <t>Sky123.Org:</t>
        </r>
        <r>
          <rPr>
            <sz val="9"/>
            <rFont val="Tahoma"/>
            <charset val="13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Sky123.Org</author>
  </authors>
  <commentList>
    <comment ref="C10" authorId="0">
      <text>
        <r>
          <rPr>
            <b/>
            <sz val="9"/>
            <rFont val="Tahoma"/>
            <charset val="134"/>
          </rPr>
          <t>Sky123.Org:</t>
        </r>
        <r>
          <rPr>
            <sz val="9"/>
            <rFont val="Tahoma"/>
            <charset val="134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Sky123.Org</author>
  </authors>
  <commentList>
    <comment ref="C10" authorId="0">
      <text>
        <r>
          <rPr>
            <b/>
            <sz val="9"/>
            <rFont val="Tahoma"/>
            <charset val="134"/>
          </rPr>
          <t>Sky123.Org:</t>
        </r>
        <r>
          <rPr>
            <sz val="9"/>
            <rFont val="Tahoma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<sst xmlns="http://schemas.openxmlformats.org/spreadsheetml/2006/main" count="340" uniqueCount="86">
  <si>
    <t>皮山县电子商务进农村综合示范县工作进度表 (2019年4月）</t>
  </si>
  <si>
    <t>序号</t>
  </si>
  <si>
    <t>项目名称</t>
  </si>
  <si>
    <t>工作开展情况</t>
  </si>
  <si>
    <t>电子商务公共服务体系建设</t>
  </si>
  <si>
    <t>县级电子商务公共服务中心</t>
  </si>
  <si>
    <t>乡镇村电子商务公共服务站点</t>
  </si>
  <si>
    <t>项目承建企业</t>
  </si>
  <si>
    <t>项目建设内容</t>
  </si>
  <si>
    <t>规划建设面积       （平方）</t>
  </si>
  <si>
    <t>投入使用面积   （平方）</t>
  </si>
  <si>
    <t>建设
进度%</t>
  </si>
  <si>
    <t>计划入驻服务商数量（家）</t>
  </si>
  <si>
    <t>实际入驻服务商数量（家）</t>
  </si>
  <si>
    <t>功能布局情况</t>
  </si>
  <si>
    <t>建设完
成时间</t>
  </si>
  <si>
    <t>计划建设镇村服务站点数量（个）、覆盖率%</t>
  </si>
  <si>
    <t>已建成镇村服务站点数量（个）、覆盖率%</t>
  </si>
  <si>
    <t>建设完成时间</t>
  </si>
  <si>
    <t>贫困村服务站点建设数量（个）</t>
  </si>
  <si>
    <t>皮山县农村电商公共服务中心</t>
  </si>
  <si>
    <t>和田疆里疆外网络科技有限公司</t>
  </si>
  <si>
    <t>产品展示运营中心、拍摄及设计影棚、创业辅导区（建立创业孵化位并负责孵化企业招商入驻）、宣传策划位、人员培训教室、会议室、接待中心，以及展示皮山县电商发展及相关电商知识宣传，打造浓厚的电商产业园氛围。</t>
  </si>
  <si>
    <t>0%</t>
  </si>
  <si>
    <t>产品展示运营中心、拍摄及设计影棚、创业辅导区（建立创业孵化位并负责孵化企业招商入驻）、宣传策划位、人员培训教室、会议室、接待中心</t>
  </si>
  <si>
    <t>2019年6月初</t>
  </si>
  <si>
    <t>乡镇村电子商务服务站点建设</t>
  </si>
  <si>
    <t>116</t>
  </si>
  <si>
    <t>0</t>
  </si>
  <si>
    <t>2019年5月底</t>
  </si>
  <si>
    <t>电子商务物流体系建设</t>
  </si>
  <si>
    <t>县级电子商务物流中心建设</t>
  </si>
  <si>
    <t>乡镇村物流网点建设</t>
  </si>
  <si>
    <t>规划建设面积（平方）</t>
  </si>
  <si>
    <t>投入使用面积（平方）</t>
  </si>
  <si>
    <t>计划整合快递企业数量</t>
  </si>
  <si>
    <t>实际整合快递企业数量</t>
  </si>
  <si>
    <t>项目承
建企业</t>
  </si>
  <si>
    <t>计划物流乡镇村网点数量（个）、覆盖率%</t>
  </si>
  <si>
    <t>已建成乡镇村物流网点数量（个）、覆盖率%</t>
  </si>
  <si>
    <t>贫困村物流网点建设数量（个）</t>
  </si>
  <si>
    <t>皮山县农村电子商务物流体系建设</t>
  </si>
  <si>
    <t>中国邮政集团公司皮山分公司</t>
  </si>
  <si>
    <t>物流分拨              快递收发              城乡配送</t>
  </si>
  <si>
    <t>2019年</t>
  </si>
  <si>
    <t>乡镇、村设物流配送服务站</t>
  </si>
  <si>
    <t>电子商务
人才培训</t>
  </si>
  <si>
    <t>计划培训人次</t>
  </si>
  <si>
    <t>已培训人次</t>
  </si>
  <si>
    <t>合计计划
培训人次</t>
  </si>
  <si>
    <t>合计已培训人次</t>
  </si>
  <si>
    <t>建设进度%</t>
  </si>
  <si>
    <t>计划完成时间</t>
  </si>
  <si>
    <t>累计通过电商创业就业人数（个）</t>
  </si>
  <si>
    <t>农村电商人才培训</t>
  </si>
  <si>
    <t>农村电子商务基础知识培训</t>
  </si>
  <si>
    <t>电商中心强化培训</t>
  </si>
  <si>
    <t>电商站长创业孵化培训</t>
  </si>
  <si>
    <t>公职人员培训</t>
  </si>
  <si>
    <t>政府机关培训</t>
  </si>
  <si>
    <t>中央财政
资金拨付
情况</t>
  </si>
  <si>
    <t>电子商务公共服务体系建设资金拨付金额       （万元）</t>
  </si>
  <si>
    <t>电子商务物流体系建设资金拨付金额         （万元）</t>
  </si>
  <si>
    <t>农产品电子商务供应链体系建设资金拨付金额（万元）</t>
  </si>
  <si>
    <t>电子商务人才培训资金拨付金额     （万元）</t>
  </si>
  <si>
    <t>农村电子商务服务站体系建设          （万元）</t>
  </si>
  <si>
    <t>合计共拨付中央财政资金（万元）</t>
  </si>
  <si>
    <t>拨付进度%</t>
  </si>
  <si>
    <t>本月拨付</t>
  </si>
  <si>
    <t>累计拨付</t>
  </si>
  <si>
    <t xml:space="preserve">        检查人签字:                       和田疆里疆外网络科技有限公司（盖章）                                 皮山县商务和工业信息化局(盖章)</t>
  </si>
  <si>
    <t xml:space="preserve"> </t>
  </si>
  <si>
    <t>皮山县电子商务进农村综合示范县工作进度表 (2019年5月）</t>
  </si>
  <si>
    <t>产品展示运营中心、摄影棚及网红直播室、创业辅导区（建立创业孵化位并负责孵化企业招商入驻）、宣传策划位、人员培训教室、会议室、接待中心，以及展示皮山县电商发展及相关电商知识宣传，打造浓厚的电商产业园氛围</t>
  </si>
  <si>
    <t>2019年6月中旬</t>
  </si>
  <si>
    <t>2019年6月底</t>
  </si>
  <si>
    <t>2019年7月底</t>
  </si>
  <si>
    <t xml:space="preserve">          检查人签字:                                   和田疆里疆外网络科技有限公司（盖章）                              皮山县商务和工业信息化局(盖章)</t>
  </si>
  <si>
    <t>皮山县电子商务进农村综合示范县工作进度表 (2019年6月）</t>
  </si>
  <si>
    <t>2019年7月15日</t>
  </si>
  <si>
    <t>2019年9月底</t>
  </si>
  <si>
    <t>20%</t>
  </si>
  <si>
    <t>2019年12月底</t>
  </si>
  <si>
    <t>贫困户人数</t>
  </si>
  <si>
    <t>电子商务物流体系建设资金拨付金额     （万元）</t>
  </si>
  <si>
    <t>检查人签字:                       和田疆里疆外网络科技有限公司（盖章）                                 皮山县商务和工业信息化局(盖章)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</si>
</sst>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24"/>
      <color rgb="FF000000"/>
      <name val="宋体"/>
      <charset val="134"/>
    </font>
    <font>
      <b/>
      <sz val="24"/>
      <color indexed="8"/>
      <name val="宋体"/>
      <charset val="134"/>
    </font>
    <font>
      <b/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8"/>
      <color indexed="8"/>
      <name val="宋体"/>
      <charset val="134"/>
    </font>
    <font>
      <sz val="14"/>
      <color indexed="8"/>
      <name val="宋体"/>
      <charset val="134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name val="Tahoma"/>
      <charset val="134"/>
    </font>
    <font>
      <b/>
      <sz val="9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8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6" borderId="17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5" fillId="0" borderId="20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4" fillId="3" borderId="16" applyNumberFormat="0" applyAlignment="0" applyProtection="0">
      <alignment vertical="center"/>
    </xf>
    <xf numFmtId="0" fontId="26" fillId="3" borderId="18" applyNumberFormat="0" applyAlignment="0" applyProtection="0">
      <alignment vertical="center"/>
    </xf>
    <xf numFmtId="0" fontId="28" fillId="25" borderId="21" applyNumberFormat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29" fillId="0" borderId="22" applyNumberFormat="0" applyFill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49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8" fillId="0" borderId="3" xfId="0" applyNumberFormat="1" applyFont="1" applyFill="1" applyBorder="1" applyAlignment="1" applyProtection="1">
      <alignment horizontal="center" vertical="center" wrapText="1"/>
    </xf>
    <xf numFmtId="9" fontId="5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3" xfId="11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4" fillId="0" borderId="7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1" xfId="0" applyNumberFormat="1" applyFont="1" applyFill="1" applyBorder="1" applyAlignment="1" applyProtection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9" fontId="5" fillId="0" borderId="10" xfId="0" applyNumberFormat="1" applyFont="1" applyFill="1" applyBorder="1" applyAlignment="1" applyProtection="1">
      <alignment horizontal="center" vertical="center" wrapText="1"/>
    </xf>
    <xf numFmtId="31" fontId="6" fillId="0" borderId="11" xfId="0" applyNumberFormat="1" applyFont="1" applyFill="1" applyBorder="1" applyAlignment="1" applyProtection="1">
      <alignment horizontal="center" vertical="center" wrapText="1"/>
    </xf>
    <xf numFmtId="31" fontId="6" fillId="0" borderId="12" xfId="0" applyNumberFormat="1" applyFont="1" applyFill="1" applyBorder="1" applyAlignment="1" applyProtection="1">
      <alignment horizontal="center" vertical="center" wrapText="1"/>
    </xf>
    <xf numFmtId="9" fontId="5" fillId="0" borderId="4" xfId="0" applyNumberFormat="1" applyFont="1" applyFill="1" applyBorder="1" applyAlignment="1" applyProtection="1">
      <alignment horizontal="center" vertical="center" wrapText="1"/>
    </xf>
    <xf numFmtId="31" fontId="6" fillId="0" borderId="13" xfId="0" applyNumberFormat="1" applyFont="1" applyFill="1" applyBorder="1" applyAlignment="1" applyProtection="1">
      <alignment horizontal="center" vertical="center" wrapText="1"/>
    </xf>
    <xf numFmtId="31" fontId="6" fillId="0" borderId="14" xfId="0" applyNumberFormat="1" applyFont="1" applyFill="1" applyBorder="1" applyAlignment="1" applyProtection="1">
      <alignment horizontal="center" vertical="center" wrapText="1"/>
    </xf>
    <xf numFmtId="9" fontId="5" fillId="0" borderId="2" xfId="0" applyNumberFormat="1" applyFont="1" applyFill="1" applyBorder="1" applyAlignment="1" applyProtection="1">
      <alignment horizontal="center" vertical="center" wrapText="1"/>
    </xf>
    <xf numFmtId="31" fontId="6" fillId="0" borderId="5" xfId="0" applyNumberFormat="1" applyFont="1" applyFill="1" applyBorder="1" applyAlignment="1" applyProtection="1">
      <alignment horizontal="center" vertical="center" wrapText="1"/>
    </xf>
    <xf numFmtId="31" fontId="6" fillId="0" borderId="6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10" fontId="5" fillId="0" borderId="3" xfId="0" applyNumberFormat="1" applyFont="1" applyFill="1" applyBorder="1" applyAlignment="1" applyProtection="1">
      <alignment horizontal="center" vertical="center"/>
    </xf>
    <xf numFmtId="31" fontId="6" fillId="0" borderId="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9" fontId="5" fillId="0" borderId="3" xfId="1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8"/>
  <sheetViews>
    <sheetView tabSelected="1" zoomScale="85" zoomScaleNormal="85" workbookViewId="0">
      <selection activeCell="F4" sqref="F4"/>
    </sheetView>
  </sheetViews>
  <sheetFormatPr defaultColWidth="9" defaultRowHeight="13.5" customHeight="1"/>
  <cols>
    <col min="1" max="1" width="4.85185185185185" style="25" customWidth="1"/>
    <col min="2" max="2" width="9.11111111111111" style="25" customWidth="1"/>
    <col min="3" max="3" width="8.56481481481481" style="25" customWidth="1"/>
    <col min="4" max="4" width="6.78703703703704" style="25" customWidth="1"/>
    <col min="5" max="5" width="20.25" style="25" customWidth="1"/>
    <col min="6" max="9" width="7.62962962962963" style="25" customWidth="1"/>
    <col min="10" max="11" width="13.6296296296296" style="25" customWidth="1"/>
    <col min="12" max="12" width="14.5092592592593" style="25" customWidth="1"/>
    <col min="13" max="15" width="13.6296296296296" style="25" customWidth="1"/>
    <col min="16" max="16" width="10.7314814814815" style="25" customWidth="1"/>
    <col min="17" max="17" width="9.55555555555556" style="25" customWidth="1"/>
    <col min="18" max="18" width="4.99074074074074" style="25" customWidth="1"/>
    <col min="19" max="19" width="6.12962962962963" style="25" customWidth="1"/>
    <col min="20" max="20" width="7.71296296296296" style="25" customWidth="1"/>
    <col min="21" max="16384" width="9" style="25"/>
  </cols>
  <sheetData>
    <row r="1" s="25" customFormat="1" ht="39" customHeight="1" spans="1:2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="25" customFormat="1" ht="32" customHeight="1" spans="1:20">
      <c r="A2" s="3" t="s">
        <v>1</v>
      </c>
      <c r="B2" s="3" t="s">
        <v>2</v>
      </c>
      <c r="C2" s="3" t="s">
        <v>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="35" customFormat="1" ht="29" customHeight="1" spans="1:20">
      <c r="A3" s="4">
        <v>1</v>
      </c>
      <c r="B3" s="5" t="s">
        <v>4</v>
      </c>
      <c r="C3" s="5" t="s">
        <v>5</v>
      </c>
      <c r="D3" s="5"/>
      <c r="E3" s="5"/>
      <c r="F3" s="5"/>
      <c r="G3" s="5"/>
      <c r="H3" s="5"/>
      <c r="I3" s="5"/>
      <c r="J3" s="5"/>
      <c r="K3" s="5"/>
      <c r="L3" s="5"/>
      <c r="M3" s="5"/>
      <c r="N3" s="26" t="s">
        <v>6</v>
      </c>
      <c r="O3" s="27"/>
      <c r="P3" s="27"/>
      <c r="Q3" s="27"/>
      <c r="R3" s="27"/>
      <c r="S3" s="27"/>
      <c r="T3" s="34"/>
    </row>
    <row r="4" s="36" customFormat="1" ht="54" customHeight="1" spans="1:22">
      <c r="A4" s="4"/>
      <c r="B4" s="6"/>
      <c r="C4" s="7" t="s">
        <v>2</v>
      </c>
      <c r="D4" s="7" t="s">
        <v>7</v>
      </c>
      <c r="E4" s="7" t="s">
        <v>8</v>
      </c>
      <c r="F4" s="7" t="s">
        <v>9</v>
      </c>
      <c r="G4" s="7" t="s">
        <v>10</v>
      </c>
      <c r="H4" s="8" t="s">
        <v>11</v>
      </c>
      <c r="I4" s="8" t="s">
        <v>12</v>
      </c>
      <c r="J4" s="8" t="s">
        <v>13</v>
      </c>
      <c r="K4" s="8" t="s">
        <v>11</v>
      </c>
      <c r="L4" s="8" t="s">
        <v>14</v>
      </c>
      <c r="M4" s="8" t="s">
        <v>15</v>
      </c>
      <c r="N4" s="7" t="s">
        <v>7</v>
      </c>
      <c r="O4" s="7" t="s">
        <v>8</v>
      </c>
      <c r="P4" s="11" t="s">
        <v>16</v>
      </c>
      <c r="Q4" s="11" t="s">
        <v>17</v>
      </c>
      <c r="R4" s="11" t="s">
        <v>11</v>
      </c>
      <c r="S4" s="11" t="s">
        <v>18</v>
      </c>
      <c r="T4" s="11" t="s">
        <v>19</v>
      </c>
      <c r="V4" s="51"/>
    </row>
    <row r="5" s="25" customFormat="1" ht="125" customHeight="1" spans="1:20">
      <c r="A5" s="4"/>
      <c r="B5" s="6"/>
      <c r="C5" s="6" t="s">
        <v>20</v>
      </c>
      <c r="D5" s="6" t="s">
        <v>21</v>
      </c>
      <c r="E5" s="6" t="s">
        <v>22</v>
      </c>
      <c r="F5" s="6">
        <v>3600</v>
      </c>
      <c r="G5" s="6">
        <v>1800</v>
      </c>
      <c r="H5" s="10">
        <v>0.05</v>
      </c>
      <c r="I5" s="6">
        <v>10</v>
      </c>
      <c r="J5" s="6">
        <v>0</v>
      </c>
      <c r="K5" s="14" t="s">
        <v>23</v>
      </c>
      <c r="L5" s="6" t="s">
        <v>24</v>
      </c>
      <c r="M5" s="14" t="s">
        <v>25</v>
      </c>
      <c r="N5" s="6" t="s">
        <v>21</v>
      </c>
      <c r="O5" s="6" t="s">
        <v>26</v>
      </c>
      <c r="P5" s="14" t="s">
        <v>27</v>
      </c>
      <c r="Q5" s="14" t="s">
        <v>28</v>
      </c>
      <c r="R5" s="10">
        <f>Q5/P5</f>
        <v>0</v>
      </c>
      <c r="S5" s="14" t="s">
        <v>29</v>
      </c>
      <c r="T5" s="6">
        <v>50</v>
      </c>
    </row>
    <row r="6" s="35" customFormat="1" ht="29" customHeight="1" spans="1:20">
      <c r="A6" s="4">
        <v>2</v>
      </c>
      <c r="B6" s="5" t="s">
        <v>30</v>
      </c>
      <c r="C6" s="5" t="s">
        <v>31</v>
      </c>
      <c r="D6" s="5"/>
      <c r="E6" s="5"/>
      <c r="F6" s="5"/>
      <c r="G6" s="5"/>
      <c r="H6" s="5"/>
      <c r="I6" s="5"/>
      <c r="J6" s="5"/>
      <c r="K6" s="5"/>
      <c r="L6" s="5"/>
      <c r="M6" s="5"/>
      <c r="N6" s="5" t="s">
        <v>32</v>
      </c>
      <c r="O6" s="5"/>
      <c r="P6" s="5"/>
      <c r="Q6" s="5"/>
      <c r="R6" s="5"/>
      <c r="S6" s="5"/>
      <c r="T6" s="5"/>
    </row>
    <row r="7" s="25" customFormat="1" ht="58" customHeight="1" spans="1:20">
      <c r="A7" s="4"/>
      <c r="B7" s="6"/>
      <c r="C7" s="11" t="s">
        <v>2</v>
      </c>
      <c r="D7" s="11" t="s">
        <v>7</v>
      </c>
      <c r="E7" s="11" t="s">
        <v>8</v>
      </c>
      <c r="F7" s="11" t="s">
        <v>33</v>
      </c>
      <c r="G7" s="11" t="s">
        <v>34</v>
      </c>
      <c r="H7" s="11" t="s">
        <v>11</v>
      </c>
      <c r="I7" s="11" t="s">
        <v>35</v>
      </c>
      <c r="J7" s="11" t="s">
        <v>36</v>
      </c>
      <c r="K7" s="11" t="s">
        <v>11</v>
      </c>
      <c r="L7" s="11" t="s">
        <v>14</v>
      </c>
      <c r="M7" s="11" t="s">
        <v>15</v>
      </c>
      <c r="N7" s="11" t="s">
        <v>37</v>
      </c>
      <c r="O7" s="11" t="s">
        <v>8</v>
      </c>
      <c r="P7" s="11" t="s">
        <v>38</v>
      </c>
      <c r="Q7" s="11" t="s">
        <v>39</v>
      </c>
      <c r="R7" s="11" t="s">
        <v>11</v>
      </c>
      <c r="S7" s="11" t="s">
        <v>18</v>
      </c>
      <c r="T7" s="11" t="s">
        <v>40</v>
      </c>
    </row>
    <row r="8" s="25" customFormat="1" ht="63" customHeight="1" spans="1:20">
      <c r="A8" s="4"/>
      <c r="B8" s="6"/>
      <c r="C8" s="6" t="s">
        <v>41</v>
      </c>
      <c r="D8" s="6" t="s">
        <v>42</v>
      </c>
      <c r="E8" s="6" t="s">
        <v>43</v>
      </c>
      <c r="F8" s="6"/>
      <c r="G8" s="50">
        <v>0</v>
      </c>
      <c r="H8" s="14" t="s">
        <v>23</v>
      </c>
      <c r="I8" s="6">
        <v>0</v>
      </c>
      <c r="J8" s="6">
        <v>0</v>
      </c>
      <c r="K8" s="10" t="s">
        <v>23</v>
      </c>
      <c r="L8" s="6"/>
      <c r="M8" s="14" t="s">
        <v>44</v>
      </c>
      <c r="N8" s="6" t="s">
        <v>42</v>
      </c>
      <c r="O8" s="6" t="s">
        <v>45</v>
      </c>
      <c r="P8" s="14" t="s">
        <v>27</v>
      </c>
      <c r="Q8" s="14" t="s">
        <v>28</v>
      </c>
      <c r="R8" s="10">
        <f>Q8/P8</f>
        <v>0</v>
      </c>
      <c r="S8" s="14" t="s">
        <v>44</v>
      </c>
      <c r="T8" s="6"/>
    </row>
    <row r="9" s="25" customFormat="1" ht="47" customHeight="1" spans="1:20">
      <c r="A9" s="4">
        <v>3</v>
      </c>
      <c r="B9" s="15" t="s">
        <v>46</v>
      </c>
      <c r="C9" s="16" t="s">
        <v>2</v>
      </c>
      <c r="D9" s="16" t="s">
        <v>7</v>
      </c>
      <c r="E9" s="17" t="s">
        <v>8</v>
      </c>
      <c r="F9" s="18"/>
      <c r="G9" s="18"/>
      <c r="H9" s="19"/>
      <c r="I9" s="17" t="s">
        <v>47</v>
      </c>
      <c r="J9" s="19"/>
      <c r="K9" s="17" t="s">
        <v>48</v>
      </c>
      <c r="L9" s="19"/>
      <c r="M9" s="16" t="s">
        <v>11</v>
      </c>
      <c r="N9" s="16" t="s">
        <v>49</v>
      </c>
      <c r="O9" s="17" t="s">
        <v>50</v>
      </c>
      <c r="P9" s="19"/>
      <c r="Q9" s="16" t="s">
        <v>51</v>
      </c>
      <c r="R9" s="17" t="s">
        <v>52</v>
      </c>
      <c r="S9" s="19"/>
      <c r="T9" s="16" t="s">
        <v>53</v>
      </c>
    </row>
    <row r="10" s="25" customFormat="1" ht="61" customHeight="1" spans="1:20">
      <c r="A10" s="4"/>
      <c r="B10" s="15"/>
      <c r="C10" s="6" t="s">
        <v>54</v>
      </c>
      <c r="D10" s="6" t="s">
        <v>21</v>
      </c>
      <c r="E10" s="20" t="s">
        <v>55</v>
      </c>
      <c r="F10" s="21"/>
      <c r="G10" s="21"/>
      <c r="H10" s="22"/>
      <c r="I10" s="20">
        <v>3000</v>
      </c>
      <c r="J10" s="22"/>
      <c r="K10" s="20">
        <v>0</v>
      </c>
      <c r="L10" s="22"/>
      <c r="M10" s="10">
        <f>K10/I10</f>
        <v>0</v>
      </c>
      <c r="N10" s="28">
        <v>5000</v>
      </c>
      <c r="O10" s="29">
        <f>K10+K13+K11+K12</f>
        <v>0</v>
      </c>
      <c r="P10" s="30"/>
      <c r="Q10" s="37">
        <f>O10/N10</f>
        <v>0</v>
      </c>
      <c r="R10" s="38">
        <v>43891</v>
      </c>
      <c r="S10" s="39"/>
      <c r="T10" s="28">
        <v>0</v>
      </c>
    </row>
    <row r="11" s="25" customFormat="1" ht="61" customHeight="1" spans="1:20">
      <c r="A11" s="4"/>
      <c r="B11" s="15"/>
      <c r="C11" s="6" t="s">
        <v>54</v>
      </c>
      <c r="D11" s="6" t="s">
        <v>21</v>
      </c>
      <c r="E11" s="20" t="s">
        <v>56</v>
      </c>
      <c r="F11" s="21"/>
      <c r="G11" s="21"/>
      <c r="H11" s="22"/>
      <c r="I11" s="20">
        <v>1000</v>
      </c>
      <c r="J11" s="22"/>
      <c r="K11" s="20">
        <v>0</v>
      </c>
      <c r="L11" s="22"/>
      <c r="M11" s="10">
        <f>K11/I11</f>
        <v>0</v>
      </c>
      <c r="N11" s="15"/>
      <c r="O11" s="31"/>
      <c r="P11" s="32"/>
      <c r="Q11" s="40"/>
      <c r="R11" s="41"/>
      <c r="S11" s="42"/>
      <c r="T11" s="15"/>
    </row>
    <row r="12" s="25" customFormat="1" ht="61" customHeight="1" spans="1:20">
      <c r="A12" s="4"/>
      <c r="B12" s="15"/>
      <c r="C12" s="6" t="s">
        <v>54</v>
      </c>
      <c r="D12" s="6" t="s">
        <v>21</v>
      </c>
      <c r="E12" s="20" t="s">
        <v>57</v>
      </c>
      <c r="F12" s="21"/>
      <c r="G12" s="21"/>
      <c r="H12" s="22"/>
      <c r="I12" s="20">
        <v>700</v>
      </c>
      <c r="J12" s="22"/>
      <c r="K12" s="20">
        <v>0</v>
      </c>
      <c r="L12" s="22"/>
      <c r="M12" s="10">
        <f>K12/I12</f>
        <v>0</v>
      </c>
      <c r="N12" s="15"/>
      <c r="O12" s="31"/>
      <c r="P12" s="32"/>
      <c r="Q12" s="40"/>
      <c r="R12" s="41"/>
      <c r="S12" s="42"/>
      <c r="T12" s="15"/>
    </row>
    <row r="13" s="25" customFormat="1" ht="63" customHeight="1" spans="1:20">
      <c r="A13" s="4"/>
      <c r="B13" s="15"/>
      <c r="C13" s="6" t="s">
        <v>58</v>
      </c>
      <c r="D13" s="6" t="s">
        <v>21</v>
      </c>
      <c r="E13" s="20" t="s">
        <v>59</v>
      </c>
      <c r="F13" s="21"/>
      <c r="G13" s="21"/>
      <c r="H13" s="22"/>
      <c r="I13" s="20">
        <v>300</v>
      </c>
      <c r="J13" s="22"/>
      <c r="K13" s="20">
        <v>0</v>
      </c>
      <c r="L13" s="22"/>
      <c r="M13" s="10">
        <f>K13/I13</f>
        <v>0</v>
      </c>
      <c r="N13" s="15"/>
      <c r="O13" s="31"/>
      <c r="P13" s="33"/>
      <c r="Q13" s="43"/>
      <c r="R13" s="44"/>
      <c r="S13" s="45"/>
      <c r="T13" s="46"/>
    </row>
    <row r="14" s="25" customFormat="1" ht="32" customHeight="1" spans="1:20">
      <c r="A14" s="4">
        <v>4</v>
      </c>
      <c r="B14" s="6" t="s">
        <v>60</v>
      </c>
      <c r="C14" s="11" t="s">
        <v>61</v>
      </c>
      <c r="D14" s="11"/>
      <c r="E14" s="11"/>
      <c r="F14" s="11" t="s">
        <v>62</v>
      </c>
      <c r="G14" s="11"/>
      <c r="H14" s="11"/>
      <c r="I14" s="11"/>
      <c r="J14" s="11" t="s">
        <v>63</v>
      </c>
      <c r="K14" s="11"/>
      <c r="L14" s="11" t="s">
        <v>64</v>
      </c>
      <c r="M14" s="11"/>
      <c r="N14" s="11" t="s">
        <v>65</v>
      </c>
      <c r="O14" s="11"/>
      <c r="P14" s="11" t="s">
        <v>66</v>
      </c>
      <c r="Q14" s="11" t="s">
        <v>67</v>
      </c>
      <c r="R14" s="11" t="s">
        <v>52</v>
      </c>
      <c r="S14" s="11"/>
      <c r="T14" s="11"/>
    </row>
    <row r="15" s="25" customFormat="1" ht="25" customHeight="1" spans="1:20">
      <c r="A15" s="4"/>
      <c r="B15" s="6"/>
      <c r="C15" s="11" t="s">
        <v>68</v>
      </c>
      <c r="D15" s="11"/>
      <c r="E15" s="11" t="s">
        <v>69</v>
      </c>
      <c r="F15" s="11" t="s">
        <v>68</v>
      </c>
      <c r="G15" s="11"/>
      <c r="H15" s="11" t="s">
        <v>69</v>
      </c>
      <c r="I15" s="11"/>
      <c r="J15" s="11" t="s">
        <v>68</v>
      </c>
      <c r="K15" s="11" t="s">
        <v>69</v>
      </c>
      <c r="L15" s="11" t="s">
        <v>68</v>
      </c>
      <c r="M15" s="11" t="s">
        <v>69</v>
      </c>
      <c r="N15" s="11" t="s">
        <v>68</v>
      </c>
      <c r="O15" s="11" t="s">
        <v>69</v>
      </c>
      <c r="P15" s="11"/>
      <c r="Q15" s="11"/>
      <c r="R15" s="11"/>
      <c r="S15" s="11"/>
      <c r="T15" s="11"/>
    </row>
    <row r="16" s="25" customFormat="1" ht="40" customHeight="1" spans="1:20">
      <c r="A16" s="4"/>
      <c r="B16" s="6"/>
      <c r="C16" s="23">
        <v>57</v>
      </c>
      <c r="D16" s="23"/>
      <c r="E16" s="23">
        <v>57</v>
      </c>
      <c r="F16" s="23">
        <v>57</v>
      </c>
      <c r="G16" s="23"/>
      <c r="H16" s="23">
        <v>57</v>
      </c>
      <c r="I16" s="23"/>
      <c r="J16" s="23">
        <v>139.65</v>
      </c>
      <c r="K16" s="23">
        <v>139.65</v>
      </c>
      <c r="L16" s="23">
        <v>53.1</v>
      </c>
      <c r="M16" s="23">
        <v>53.1</v>
      </c>
      <c r="N16" s="23">
        <v>113.1</v>
      </c>
      <c r="O16" s="23">
        <v>113.1</v>
      </c>
      <c r="P16" s="23">
        <f>E16+H16+K16+M16+O16</f>
        <v>419.85</v>
      </c>
      <c r="Q16" s="47">
        <f>P16/1399.5</f>
        <v>0.3</v>
      </c>
      <c r="R16" s="48">
        <v>43891</v>
      </c>
      <c r="S16" s="48"/>
      <c r="T16" s="48"/>
    </row>
    <row r="17" s="49" customFormat="1" ht="18" customHeight="1" spans="1:20">
      <c r="A17" s="24" t="s">
        <v>70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</row>
    <row r="18" s="25" customFormat="1" customHeight="1" spans="21:21">
      <c r="U18" s="25" t="s">
        <v>71</v>
      </c>
    </row>
  </sheetData>
  <mergeCells count="52">
    <mergeCell ref="A1:T1"/>
    <mergeCell ref="C2:T2"/>
    <mergeCell ref="C3:M3"/>
    <mergeCell ref="N3:T3"/>
    <mergeCell ref="C6:M6"/>
    <mergeCell ref="N6:T6"/>
    <mergeCell ref="E9:H9"/>
    <mergeCell ref="I9:J9"/>
    <mergeCell ref="K9:L9"/>
    <mergeCell ref="O9:P9"/>
    <mergeCell ref="R9:S9"/>
    <mergeCell ref="E10:H10"/>
    <mergeCell ref="I10:J10"/>
    <mergeCell ref="K10:L10"/>
    <mergeCell ref="E11:H11"/>
    <mergeCell ref="I11:J11"/>
    <mergeCell ref="K11:L11"/>
    <mergeCell ref="E12:H12"/>
    <mergeCell ref="I12:J12"/>
    <mergeCell ref="K12:L12"/>
    <mergeCell ref="E13:H13"/>
    <mergeCell ref="I13:J13"/>
    <mergeCell ref="K13:L13"/>
    <mergeCell ref="C14:E14"/>
    <mergeCell ref="F14:I14"/>
    <mergeCell ref="J14:K14"/>
    <mergeCell ref="L14:M14"/>
    <mergeCell ref="N14:O14"/>
    <mergeCell ref="C15:D15"/>
    <mergeCell ref="F15:G15"/>
    <mergeCell ref="H15:I15"/>
    <mergeCell ref="C16:D16"/>
    <mergeCell ref="F16:G16"/>
    <mergeCell ref="H16:I16"/>
    <mergeCell ref="R16:T16"/>
    <mergeCell ref="A17:T17"/>
    <mergeCell ref="A3:A5"/>
    <mergeCell ref="A6:A8"/>
    <mergeCell ref="A9:A13"/>
    <mergeCell ref="A14:A16"/>
    <mergeCell ref="B3:B5"/>
    <mergeCell ref="B6:B8"/>
    <mergeCell ref="B9:B13"/>
    <mergeCell ref="B14:B16"/>
    <mergeCell ref="N10:N13"/>
    <mergeCell ref="P14:P15"/>
    <mergeCell ref="Q10:Q13"/>
    <mergeCell ref="Q14:Q15"/>
    <mergeCell ref="T10:T13"/>
    <mergeCell ref="O10:P13"/>
    <mergeCell ref="R10:S13"/>
    <mergeCell ref="R14:T15"/>
  </mergeCells>
  <printOptions horizontalCentered="1" verticalCentered="1"/>
  <pageMargins left="0.751388888888889" right="0.751388888888889" top="0" bottom="1" header="0.5" footer="0.5"/>
  <pageSetup paperSize="9" scale="59" orientation="landscape" horizontalDpi="600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8"/>
  <sheetViews>
    <sheetView zoomScale="85" zoomScaleNormal="85" workbookViewId="0">
      <selection activeCell="A17" sqref="A17:T17"/>
    </sheetView>
  </sheetViews>
  <sheetFormatPr defaultColWidth="9" defaultRowHeight="13.5" customHeight="1"/>
  <cols>
    <col min="1" max="1" width="4.85185185185185" style="25" customWidth="1"/>
    <col min="2" max="2" width="9.11111111111111" style="25" customWidth="1"/>
    <col min="3" max="3" width="8.56481481481481" style="25" customWidth="1"/>
    <col min="4" max="4" width="6.78703703703704" style="25" customWidth="1"/>
    <col min="5" max="5" width="20.9166666666667" style="25" customWidth="1"/>
    <col min="6" max="9" width="7.62962962962963" style="25" customWidth="1"/>
    <col min="10" max="11" width="13.6296296296296" style="25" customWidth="1"/>
    <col min="12" max="12" width="14.5092592592593" style="25" customWidth="1"/>
    <col min="13" max="15" width="13.6296296296296" style="25" customWidth="1"/>
    <col min="16" max="16" width="10.7314814814815" style="25" customWidth="1"/>
    <col min="17" max="17" width="9.55555555555556" style="25" customWidth="1"/>
    <col min="18" max="18" width="4.99074074074074" style="25" customWidth="1"/>
    <col min="19" max="19" width="6.12962962962963" style="25" customWidth="1"/>
    <col min="20" max="20" width="6.87962962962963" style="25" customWidth="1"/>
    <col min="21" max="16384" width="9" style="25"/>
  </cols>
  <sheetData>
    <row r="1" s="25" customFormat="1" ht="39" customHeight="1" spans="1:20">
      <c r="A1" s="1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="25" customFormat="1" ht="32" customHeight="1" spans="1:20">
      <c r="A2" s="3" t="s">
        <v>1</v>
      </c>
      <c r="B2" s="3" t="s">
        <v>2</v>
      </c>
      <c r="C2" s="3" t="s">
        <v>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="35" customFormat="1" ht="29" customHeight="1" spans="1:20">
      <c r="A3" s="4">
        <v>1</v>
      </c>
      <c r="B3" s="5" t="s">
        <v>4</v>
      </c>
      <c r="C3" s="5" t="s">
        <v>5</v>
      </c>
      <c r="D3" s="5"/>
      <c r="E3" s="5"/>
      <c r="F3" s="5"/>
      <c r="G3" s="5"/>
      <c r="H3" s="5"/>
      <c r="I3" s="5"/>
      <c r="J3" s="5"/>
      <c r="K3" s="5"/>
      <c r="L3" s="5"/>
      <c r="M3" s="5"/>
      <c r="N3" s="26" t="s">
        <v>6</v>
      </c>
      <c r="O3" s="27"/>
      <c r="P3" s="27"/>
      <c r="Q3" s="27"/>
      <c r="R3" s="27"/>
      <c r="S3" s="27"/>
      <c r="T3" s="34"/>
    </row>
    <row r="4" s="36" customFormat="1" ht="54" customHeight="1" spans="1:22">
      <c r="A4" s="4"/>
      <c r="B4" s="6"/>
      <c r="C4" s="7" t="s">
        <v>2</v>
      </c>
      <c r="D4" s="7" t="s">
        <v>7</v>
      </c>
      <c r="E4" s="7" t="s">
        <v>8</v>
      </c>
      <c r="F4" s="7" t="s">
        <v>9</v>
      </c>
      <c r="G4" s="7" t="s">
        <v>10</v>
      </c>
      <c r="H4" s="8" t="s">
        <v>11</v>
      </c>
      <c r="I4" s="8" t="s">
        <v>12</v>
      </c>
      <c r="J4" s="8" t="s">
        <v>13</v>
      </c>
      <c r="K4" s="8" t="s">
        <v>11</v>
      </c>
      <c r="L4" s="8" t="s">
        <v>14</v>
      </c>
      <c r="M4" s="8" t="s">
        <v>15</v>
      </c>
      <c r="N4" s="7" t="s">
        <v>7</v>
      </c>
      <c r="O4" s="7" t="s">
        <v>8</v>
      </c>
      <c r="P4" s="11" t="s">
        <v>16</v>
      </c>
      <c r="Q4" s="11" t="s">
        <v>17</v>
      </c>
      <c r="R4" s="11" t="s">
        <v>11</v>
      </c>
      <c r="S4" s="11" t="s">
        <v>18</v>
      </c>
      <c r="T4" s="11" t="s">
        <v>19</v>
      </c>
      <c r="V4" s="51"/>
    </row>
    <row r="5" s="25" customFormat="1" ht="125" customHeight="1" spans="1:20">
      <c r="A5" s="4"/>
      <c r="B5" s="6"/>
      <c r="C5" s="6" t="s">
        <v>20</v>
      </c>
      <c r="D5" s="6" t="s">
        <v>21</v>
      </c>
      <c r="E5" s="6" t="s">
        <v>73</v>
      </c>
      <c r="F5" s="6">
        <v>3600</v>
      </c>
      <c r="G5" s="6">
        <v>1800</v>
      </c>
      <c r="H5" s="10">
        <v>0.48</v>
      </c>
      <c r="I5" s="6">
        <v>10</v>
      </c>
      <c r="J5" s="6">
        <v>0</v>
      </c>
      <c r="K5" s="14" t="s">
        <v>23</v>
      </c>
      <c r="L5" s="6" t="s">
        <v>24</v>
      </c>
      <c r="M5" s="14" t="s">
        <v>74</v>
      </c>
      <c r="N5" s="6" t="s">
        <v>21</v>
      </c>
      <c r="O5" s="6" t="s">
        <v>26</v>
      </c>
      <c r="P5" s="14" t="s">
        <v>27</v>
      </c>
      <c r="Q5" s="14" t="s">
        <v>28</v>
      </c>
      <c r="R5" s="10">
        <f>Q5/P5</f>
        <v>0</v>
      </c>
      <c r="S5" s="14" t="s">
        <v>75</v>
      </c>
      <c r="T5" s="6">
        <v>50</v>
      </c>
    </row>
    <row r="6" s="35" customFormat="1" ht="29" customHeight="1" spans="1:20">
      <c r="A6" s="4">
        <v>2</v>
      </c>
      <c r="B6" s="5" t="s">
        <v>30</v>
      </c>
      <c r="C6" s="5" t="s">
        <v>31</v>
      </c>
      <c r="D6" s="5"/>
      <c r="E6" s="5"/>
      <c r="F6" s="5"/>
      <c r="G6" s="5"/>
      <c r="H6" s="5"/>
      <c r="I6" s="5"/>
      <c r="J6" s="5"/>
      <c r="K6" s="5"/>
      <c r="L6" s="5"/>
      <c r="M6" s="5"/>
      <c r="N6" s="5" t="s">
        <v>32</v>
      </c>
      <c r="O6" s="5"/>
      <c r="P6" s="5"/>
      <c r="Q6" s="5"/>
      <c r="R6" s="5"/>
      <c r="S6" s="5"/>
      <c r="T6" s="5"/>
    </row>
    <row r="7" s="25" customFormat="1" ht="58" customHeight="1" spans="1:20">
      <c r="A7" s="4"/>
      <c r="B7" s="6"/>
      <c r="C7" s="11" t="s">
        <v>2</v>
      </c>
      <c r="D7" s="11" t="s">
        <v>7</v>
      </c>
      <c r="E7" s="11" t="s">
        <v>8</v>
      </c>
      <c r="F7" s="11" t="s">
        <v>33</v>
      </c>
      <c r="G7" s="11" t="s">
        <v>34</v>
      </c>
      <c r="H7" s="11" t="s">
        <v>11</v>
      </c>
      <c r="I7" s="11" t="s">
        <v>35</v>
      </c>
      <c r="J7" s="11" t="s">
        <v>36</v>
      </c>
      <c r="K7" s="11" t="s">
        <v>11</v>
      </c>
      <c r="L7" s="11" t="s">
        <v>14</v>
      </c>
      <c r="M7" s="11" t="s">
        <v>15</v>
      </c>
      <c r="N7" s="11" t="s">
        <v>37</v>
      </c>
      <c r="O7" s="11" t="s">
        <v>8</v>
      </c>
      <c r="P7" s="11" t="s">
        <v>38</v>
      </c>
      <c r="Q7" s="11" t="s">
        <v>39</v>
      </c>
      <c r="R7" s="11" t="s">
        <v>11</v>
      </c>
      <c r="S7" s="11" t="s">
        <v>18</v>
      </c>
      <c r="T7" s="11" t="s">
        <v>40</v>
      </c>
    </row>
    <row r="8" s="25" customFormat="1" ht="63" customHeight="1" spans="1:20">
      <c r="A8" s="4"/>
      <c r="B8" s="6"/>
      <c r="C8" s="6" t="s">
        <v>41</v>
      </c>
      <c r="D8" s="6" t="s">
        <v>42</v>
      </c>
      <c r="E8" s="6" t="s">
        <v>43</v>
      </c>
      <c r="F8" s="6"/>
      <c r="G8" s="50">
        <v>0</v>
      </c>
      <c r="H8" s="14" t="s">
        <v>23</v>
      </c>
      <c r="I8" s="6">
        <v>0</v>
      </c>
      <c r="J8" s="6">
        <v>0</v>
      </c>
      <c r="K8" s="10" t="s">
        <v>23</v>
      </c>
      <c r="L8" s="6"/>
      <c r="M8" s="14" t="s">
        <v>75</v>
      </c>
      <c r="N8" s="6" t="s">
        <v>42</v>
      </c>
      <c r="O8" s="6" t="s">
        <v>45</v>
      </c>
      <c r="P8" s="14" t="s">
        <v>27</v>
      </c>
      <c r="Q8" s="14" t="s">
        <v>28</v>
      </c>
      <c r="R8" s="10">
        <f>Q8/P8</f>
        <v>0</v>
      </c>
      <c r="S8" s="14" t="s">
        <v>75</v>
      </c>
      <c r="T8" s="6"/>
    </row>
    <row r="9" s="25" customFormat="1" ht="47" customHeight="1" spans="1:20">
      <c r="A9" s="4">
        <v>3</v>
      </c>
      <c r="B9" s="15" t="s">
        <v>46</v>
      </c>
      <c r="C9" s="16" t="s">
        <v>2</v>
      </c>
      <c r="D9" s="16" t="s">
        <v>7</v>
      </c>
      <c r="E9" s="17" t="s">
        <v>8</v>
      </c>
      <c r="F9" s="18"/>
      <c r="G9" s="18"/>
      <c r="H9" s="19"/>
      <c r="I9" s="17" t="s">
        <v>47</v>
      </c>
      <c r="J9" s="19"/>
      <c r="K9" s="17" t="s">
        <v>48</v>
      </c>
      <c r="L9" s="19"/>
      <c r="M9" s="16" t="s">
        <v>11</v>
      </c>
      <c r="N9" s="16" t="s">
        <v>49</v>
      </c>
      <c r="O9" s="17" t="s">
        <v>50</v>
      </c>
      <c r="P9" s="19"/>
      <c r="Q9" s="16" t="s">
        <v>51</v>
      </c>
      <c r="R9" s="17" t="s">
        <v>52</v>
      </c>
      <c r="S9" s="19"/>
      <c r="T9" s="16" t="s">
        <v>53</v>
      </c>
    </row>
    <row r="10" s="25" customFormat="1" ht="61" customHeight="1" spans="1:20">
      <c r="A10" s="4"/>
      <c r="B10" s="15"/>
      <c r="C10" s="6" t="s">
        <v>54</v>
      </c>
      <c r="D10" s="6" t="s">
        <v>21</v>
      </c>
      <c r="E10" s="20" t="s">
        <v>55</v>
      </c>
      <c r="F10" s="21"/>
      <c r="G10" s="21"/>
      <c r="H10" s="22"/>
      <c r="I10" s="20">
        <v>3000</v>
      </c>
      <c r="J10" s="22"/>
      <c r="K10" s="20">
        <v>0</v>
      </c>
      <c r="L10" s="22"/>
      <c r="M10" s="10">
        <f t="shared" ref="M10:M13" si="0">K10/I10</f>
        <v>0</v>
      </c>
      <c r="N10" s="28">
        <v>5000</v>
      </c>
      <c r="O10" s="29">
        <f>K10+K13+K11+K12</f>
        <v>0</v>
      </c>
      <c r="P10" s="30"/>
      <c r="Q10" s="37">
        <f>O10/N10</f>
        <v>0</v>
      </c>
      <c r="R10" s="38" t="s">
        <v>76</v>
      </c>
      <c r="S10" s="39"/>
      <c r="T10" s="28">
        <v>0</v>
      </c>
    </row>
    <row r="11" s="25" customFormat="1" ht="61" customHeight="1" spans="1:20">
      <c r="A11" s="4"/>
      <c r="B11" s="15"/>
      <c r="C11" s="6" t="s">
        <v>54</v>
      </c>
      <c r="D11" s="6" t="s">
        <v>21</v>
      </c>
      <c r="E11" s="20" t="s">
        <v>56</v>
      </c>
      <c r="F11" s="21"/>
      <c r="G11" s="21"/>
      <c r="H11" s="22"/>
      <c r="I11" s="20">
        <v>1000</v>
      </c>
      <c r="J11" s="22"/>
      <c r="K11" s="20">
        <v>0</v>
      </c>
      <c r="L11" s="22"/>
      <c r="M11" s="10">
        <f t="shared" si="0"/>
        <v>0</v>
      </c>
      <c r="N11" s="15"/>
      <c r="O11" s="31"/>
      <c r="P11" s="32"/>
      <c r="Q11" s="40"/>
      <c r="R11" s="41"/>
      <c r="S11" s="42"/>
      <c r="T11" s="15"/>
    </row>
    <row r="12" s="25" customFormat="1" ht="61" customHeight="1" spans="1:20">
      <c r="A12" s="4"/>
      <c r="B12" s="15"/>
      <c r="C12" s="6" t="s">
        <v>54</v>
      </c>
      <c r="D12" s="6" t="s">
        <v>21</v>
      </c>
      <c r="E12" s="20" t="s">
        <v>57</v>
      </c>
      <c r="F12" s="21"/>
      <c r="G12" s="21"/>
      <c r="H12" s="22"/>
      <c r="I12" s="20">
        <v>700</v>
      </c>
      <c r="J12" s="22"/>
      <c r="K12" s="20">
        <v>0</v>
      </c>
      <c r="L12" s="22"/>
      <c r="M12" s="10">
        <f t="shared" si="0"/>
        <v>0</v>
      </c>
      <c r="N12" s="15"/>
      <c r="O12" s="31"/>
      <c r="P12" s="32"/>
      <c r="Q12" s="40"/>
      <c r="R12" s="41"/>
      <c r="S12" s="42"/>
      <c r="T12" s="15"/>
    </row>
    <row r="13" s="25" customFormat="1" ht="63" customHeight="1" spans="1:20">
      <c r="A13" s="4"/>
      <c r="B13" s="15"/>
      <c r="C13" s="6" t="s">
        <v>58</v>
      </c>
      <c r="D13" s="6" t="s">
        <v>21</v>
      </c>
      <c r="E13" s="20" t="s">
        <v>59</v>
      </c>
      <c r="F13" s="21"/>
      <c r="G13" s="21"/>
      <c r="H13" s="22"/>
      <c r="I13" s="20">
        <v>300</v>
      </c>
      <c r="J13" s="22"/>
      <c r="K13" s="20">
        <v>0</v>
      </c>
      <c r="L13" s="22"/>
      <c r="M13" s="10">
        <f t="shared" si="0"/>
        <v>0</v>
      </c>
      <c r="N13" s="15"/>
      <c r="O13" s="31"/>
      <c r="P13" s="33"/>
      <c r="Q13" s="43"/>
      <c r="R13" s="44"/>
      <c r="S13" s="45"/>
      <c r="T13" s="46"/>
    </row>
    <row r="14" s="25" customFormat="1" ht="32" customHeight="1" spans="1:20">
      <c r="A14" s="4">
        <v>4</v>
      </c>
      <c r="B14" s="6" t="s">
        <v>60</v>
      </c>
      <c r="C14" s="11" t="s">
        <v>61</v>
      </c>
      <c r="D14" s="11"/>
      <c r="E14" s="11"/>
      <c r="F14" s="11" t="s">
        <v>62</v>
      </c>
      <c r="G14" s="11"/>
      <c r="H14" s="11"/>
      <c r="I14" s="11"/>
      <c r="J14" s="11" t="s">
        <v>63</v>
      </c>
      <c r="K14" s="11"/>
      <c r="L14" s="11" t="s">
        <v>64</v>
      </c>
      <c r="M14" s="11"/>
      <c r="N14" s="11" t="s">
        <v>65</v>
      </c>
      <c r="O14" s="11"/>
      <c r="P14" s="11" t="s">
        <v>66</v>
      </c>
      <c r="Q14" s="11" t="s">
        <v>67</v>
      </c>
      <c r="R14" s="11" t="s">
        <v>52</v>
      </c>
      <c r="S14" s="11"/>
      <c r="T14" s="11"/>
    </row>
    <row r="15" s="25" customFormat="1" ht="25" customHeight="1" spans="1:20">
      <c r="A15" s="4"/>
      <c r="B15" s="6"/>
      <c r="C15" s="11" t="s">
        <v>68</v>
      </c>
      <c r="D15" s="11"/>
      <c r="E15" s="11" t="s">
        <v>69</v>
      </c>
      <c r="F15" s="11" t="s">
        <v>68</v>
      </c>
      <c r="G15" s="11"/>
      <c r="H15" s="11" t="s">
        <v>69</v>
      </c>
      <c r="I15" s="11"/>
      <c r="J15" s="11" t="s">
        <v>68</v>
      </c>
      <c r="K15" s="11" t="s">
        <v>69</v>
      </c>
      <c r="L15" s="11" t="s">
        <v>68</v>
      </c>
      <c r="M15" s="11" t="s">
        <v>69</v>
      </c>
      <c r="N15" s="11" t="s">
        <v>68</v>
      </c>
      <c r="O15" s="11" t="s">
        <v>69</v>
      </c>
      <c r="P15" s="11"/>
      <c r="Q15" s="11"/>
      <c r="R15" s="11"/>
      <c r="S15" s="11"/>
      <c r="T15" s="11"/>
    </row>
    <row r="16" s="25" customFormat="1" ht="40" customHeight="1" spans="1:20">
      <c r="A16" s="4"/>
      <c r="B16" s="6"/>
      <c r="C16" s="23">
        <v>0</v>
      </c>
      <c r="D16" s="23"/>
      <c r="E16" s="23">
        <v>57</v>
      </c>
      <c r="F16" s="23">
        <v>57</v>
      </c>
      <c r="G16" s="23"/>
      <c r="H16" s="23">
        <v>57</v>
      </c>
      <c r="I16" s="23"/>
      <c r="J16" s="23">
        <v>0</v>
      </c>
      <c r="K16" s="23">
        <v>139.65</v>
      </c>
      <c r="L16" s="23">
        <v>0</v>
      </c>
      <c r="M16" s="23">
        <v>53.1</v>
      </c>
      <c r="N16" s="23">
        <v>113.1</v>
      </c>
      <c r="O16" s="23">
        <v>113.1</v>
      </c>
      <c r="P16" s="23">
        <f>E16+H16+K16+M16+O16</f>
        <v>419.85</v>
      </c>
      <c r="Q16" s="47">
        <f>P16/1399.5</f>
        <v>0.3</v>
      </c>
      <c r="R16" s="48">
        <v>43891</v>
      </c>
      <c r="S16" s="48"/>
      <c r="T16" s="48"/>
    </row>
    <row r="17" s="49" customFormat="1" ht="25" customHeight="1" spans="1:20">
      <c r="A17" s="24" t="s">
        <v>77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</row>
    <row r="18" s="25" customFormat="1" customHeight="1" spans="21:21">
      <c r="U18" s="25" t="s">
        <v>71</v>
      </c>
    </row>
  </sheetData>
  <mergeCells count="52">
    <mergeCell ref="A1:T1"/>
    <mergeCell ref="C2:T2"/>
    <mergeCell ref="C3:M3"/>
    <mergeCell ref="N3:T3"/>
    <mergeCell ref="C6:M6"/>
    <mergeCell ref="N6:T6"/>
    <mergeCell ref="E9:H9"/>
    <mergeCell ref="I9:J9"/>
    <mergeCell ref="K9:L9"/>
    <mergeCell ref="O9:P9"/>
    <mergeCell ref="R9:S9"/>
    <mergeCell ref="E10:H10"/>
    <mergeCell ref="I10:J10"/>
    <mergeCell ref="K10:L10"/>
    <mergeCell ref="E11:H11"/>
    <mergeCell ref="I11:J11"/>
    <mergeCell ref="K11:L11"/>
    <mergeCell ref="E12:H12"/>
    <mergeCell ref="I12:J12"/>
    <mergeCell ref="K12:L12"/>
    <mergeCell ref="E13:H13"/>
    <mergeCell ref="I13:J13"/>
    <mergeCell ref="K13:L13"/>
    <mergeCell ref="C14:E14"/>
    <mergeCell ref="F14:I14"/>
    <mergeCell ref="J14:K14"/>
    <mergeCell ref="L14:M14"/>
    <mergeCell ref="N14:O14"/>
    <mergeCell ref="C15:D15"/>
    <mergeCell ref="F15:G15"/>
    <mergeCell ref="H15:I15"/>
    <mergeCell ref="C16:D16"/>
    <mergeCell ref="F16:G16"/>
    <mergeCell ref="H16:I16"/>
    <mergeCell ref="R16:T16"/>
    <mergeCell ref="A17:T17"/>
    <mergeCell ref="A3:A5"/>
    <mergeCell ref="A6:A8"/>
    <mergeCell ref="A9:A13"/>
    <mergeCell ref="A14:A16"/>
    <mergeCell ref="B3:B5"/>
    <mergeCell ref="B6:B8"/>
    <mergeCell ref="B9:B13"/>
    <mergeCell ref="B14:B16"/>
    <mergeCell ref="N10:N13"/>
    <mergeCell ref="P14:P15"/>
    <mergeCell ref="Q10:Q13"/>
    <mergeCell ref="Q14:Q15"/>
    <mergeCell ref="T10:T13"/>
    <mergeCell ref="O10:P13"/>
    <mergeCell ref="R10:S13"/>
    <mergeCell ref="R14:T15"/>
  </mergeCells>
  <printOptions horizontalCentered="1" verticalCentered="1"/>
  <pageMargins left="0.751388888888889" right="0.751388888888889" top="1" bottom="1" header="0.5" footer="0.5"/>
  <pageSetup paperSize="9" scale="52" orientation="landscape" horizontalDpi="600"/>
  <headerFooter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8"/>
  <sheetViews>
    <sheetView workbookViewId="0">
      <selection activeCell="E5" sqref="E5"/>
    </sheetView>
  </sheetViews>
  <sheetFormatPr defaultColWidth="9" defaultRowHeight="14.4"/>
  <cols>
    <col min="1" max="1" width="4.66666666666667" customWidth="1"/>
    <col min="2" max="2" width="9.77777777777778" customWidth="1"/>
    <col min="5" max="5" width="12.2222222222222" customWidth="1"/>
    <col min="11" max="11" width="7.88888888888889" customWidth="1"/>
    <col min="12" max="12" width="11.5555555555556" customWidth="1"/>
  </cols>
  <sheetData>
    <row r="1" ht="30.6" spans="1:21">
      <c r="A1" s="1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5"/>
    </row>
    <row r="2" ht="15.6" spans="1:21">
      <c r="A2" s="3" t="s">
        <v>1</v>
      </c>
      <c r="B2" s="3" t="s">
        <v>2</v>
      </c>
      <c r="C2" s="3" t="s">
        <v>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25"/>
    </row>
    <row r="3" ht="15.6" spans="1:21">
      <c r="A3" s="4">
        <v>1</v>
      </c>
      <c r="B3" s="5" t="s">
        <v>4</v>
      </c>
      <c r="C3" s="5" t="s">
        <v>5</v>
      </c>
      <c r="D3" s="5"/>
      <c r="E3" s="5"/>
      <c r="F3" s="5"/>
      <c r="G3" s="5"/>
      <c r="H3" s="5"/>
      <c r="I3" s="5"/>
      <c r="J3" s="5"/>
      <c r="K3" s="5"/>
      <c r="L3" s="5"/>
      <c r="M3" s="5"/>
      <c r="N3" s="26" t="s">
        <v>6</v>
      </c>
      <c r="O3" s="27"/>
      <c r="P3" s="27"/>
      <c r="Q3" s="27"/>
      <c r="R3" s="27"/>
      <c r="S3" s="27"/>
      <c r="T3" s="34"/>
      <c r="U3" s="35"/>
    </row>
    <row r="4" ht="43.2" spans="1:21">
      <c r="A4" s="4"/>
      <c r="B4" s="6"/>
      <c r="C4" s="7" t="s">
        <v>2</v>
      </c>
      <c r="D4" s="7" t="s">
        <v>7</v>
      </c>
      <c r="E4" s="7" t="s">
        <v>8</v>
      </c>
      <c r="F4" s="7" t="s">
        <v>9</v>
      </c>
      <c r="G4" s="7" t="s">
        <v>10</v>
      </c>
      <c r="H4" s="8" t="s">
        <v>11</v>
      </c>
      <c r="I4" s="8" t="s">
        <v>12</v>
      </c>
      <c r="J4" s="8" t="s">
        <v>13</v>
      </c>
      <c r="K4" s="8" t="s">
        <v>11</v>
      </c>
      <c r="L4" s="8" t="s">
        <v>14</v>
      </c>
      <c r="M4" s="8" t="s">
        <v>15</v>
      </c>
      <c r="N4" s="7" t="s">
        <v>7</v>
      </c>
      <c r="O4" s="7" t="s">
        <v>8</v>
      </c>
      <c r="P4" s="11" t="s">
        <v>16</v>
      </c>
      <c r="Q4" s="11" t="s">
        <v>17</v>
      </c>
      <c r="R4" s="11" t="s">
        <v>11</v>
      </c>
      <c r="S4" s="11" t="s">
        <v>18</v>
      </c>
      <c r="T4" s="11" t="s">
        <v>19</v>
      </c>
      <c r="U4" s="36"/>
    </row>
    <row r="5" ht="125" customHeight="1" spans="1:21">
      <c r="A5" s="4"/>
      <c r="B5" s="6"/>
      <c r="C5" s="6" t="s">
        <v>20</v>
      </c>
      <c r="D5" s="6" t="s">
        <v>21</v>
      </c>
      <c r="E5" s="9" t="s">
        <v>22</v>
      </c>
      <c r="F5" s="6">
        <v>3600</v>
      </c>
      <c r="G5" s="6">
        <v>1800</v>
      </c>
      <c r="H5" s="10">
        <v>0.5</v>
      </c>
      <c r="I5" s="6">
        <v>10</v>
      </c>
      <c r="J5" s="6">
        <v>0</v>
      </c>
      <c r="K5" s="14" t="s">
        <v>23</v>
      </c>
      <c r="L5" s="11" t="s">
        <v>24</v>
      </c>
      <c r="M5" s="14" t="s">
        <v>79</v>
      </c>
      <c r="N5" s="6" t="s">
        <v>21</v>
      </c>
      <c r="O5" s="6" t="s">
        <v>26</v>
      </c>
      <c r="P5" s="14" t="s">
        <v>27</v>
      </c>
      <c r="Q5" s="14" t="s">
        <v>28</v>
      </c>
      <c r="R5" s="10">
        <f>Q5/P5</f>
        <v>0</v>
      </c>
      <c r="S5" s="14" t="s">
        <v>80</v>
      </c>
      <c r="T5" s="6">
        <v>81</v>
      </c>
      <c r="U5" s="25"/>
    </row>
    <row r="6" ht="15.6" spans="1:21">
      <c r="A6" s="4">
        <v>2</v>
      </c>
      <c r="B6" s="5" t="s">
        <v>30</v>
      </c>
      <c r="C6" s="5" t="s">
        <v>31</v>
      </c>
      <c r="D6" s="5"/>
      <c r="E6" s="5"/>
      <c r="F6" s="5"/>
      <c r="G6" s="5"/>
      <c r="H6" s="5"/>
      <c r="I6" s="5"/>
      <c r="J6" s="5"/>
      <c r="K6" s="5"/>
      <c r="L6" s="5"/>
      <c r="M6" s="5"/>
      <c r="N6" s="5" t="s">
        <v>32</v>
      </c>
      <c r="O6" s="5"/>
      <c r="P6" s="5"/>
      <c r="Q6" s="5"/>
      <c r="R6" s="5"/>
      <c r="S6" s="5"/>
      <c r="T6" s="5"/>
      <c r="U6" s="35"/>
    </row>
    <row r="7" ht="43.2" spans="1:21">
      <c r="A7" s="4"/>
      <c r="B7" s="6"/>
      <c r="C7" s="11" t="s">
        <v>2</v>
      </c>
      <c r="D7" s="11" t="s">
        <v>7</v>
      </c>
      <c r="E7" s="11" t="s">
        <v>8</v>
      </c>
      <c r="F7" s="11" t="s">
        <v>33</v>
      </c>
      <c r="G7" s="11" t="s">
        <v>34</v>
      </c>
      <c r="H7" s="11" t="s">
        <v>11</v>
      </c>
      <c r="I7" s="11" t="s">
        <v>35</v>
      </c>
      <c r="J7" s="11" t="s">
        <v>36</v>
      </c>
      <c r="K7" s="11" t="s">
        <v>11</v>
      </c>
      <c r="L7" s="11" t="s">
        <v>14</v>
      </c>
      <c r="M7" s="11" t="s">
        <v>15</v>
      </c>
      <c r="N7" s="11" t="s">
        <v>37</v>
      </c>
      <c r="O7" s="11" t="s">
        <v>8</v>
      </c>
      <c r="P7" s="11" t="s">
        <v>38</v>
      </c>
      <c r="Q7" s="11" t="s">
        <v>39</v>
      </c>
      <c r="R7" s="11" t="s">
        <v>11</v>
      </c>
      <c r="S7" s="11" t="s">
        <v>18</v>
      </c>
      <c r="T7" s="11" t="s">
        <v>40</v>
      </c>
      <c r="U7" s="25"/>
    </row>
    <row r="8" ht="48" spans="1:21">
      <c r="A8" s="4"/>
      <c r="B8" s="6"/>
      <c r="C8" s="6" t="s">
        <v>41</v>
      </c>
      <c r="D8" s="6" t="s">
        <v>42</v>
      </c>
      <c r="E8" s="6" t="s">
        <v>43</v>
      </c>
      <c r="F8" s="12">
        <v>1500</v>
      </c>
      <c r="G8" s="13">
        <v>1100</v>
      </c>
      <c r="H8" s="14" t="s">
        <v>81</v>
      </c>
      <c r="I8" s="6">
        <v>8</v>
      </c>
      <c r="J8" s="6">
        <v>8</v>
      </c>
      <c r="K8" s="10">
        <v>0.2</v>
      </c>
      <c r="L8" s="6"/>
      <c r="M8" s="14" t="s">
        <v>82</v>
      </c>
      <c r="N8" s="6" t="s">
        <v>42</v>
      </c>
      <c r="O8" s="6" t="s">
        <v>45</v>
      </c>
      <c r="P8" s="14" t="s">
        <v>27</v>
      </c>
      <c r="Q8" s="14" t="s">
        <v>28</v>
      </c>
      <c r="R8" s="10">
        <f>Q8/P8</f>
        <v>0</v>
      </c>
      <c r="S8" s="14" t="s">
        <v>80</v>
      </c>
      <c r="T8" s="6"/>
      <c r="U8" s="25"/>
    </row>
    <row r="9" ht="32.4" spans="1:21">
      <c r="A9" s="4">
        <v>3</v>
      </c>
      <c r="B9" s="15" t="s">
        <v>46</v>
      </c>
      <c r="C9" s="16" t="s">
        <v>2</v>
      </c>
      <c r="D9" s="16" t="s">
        <v>7</v>
      </c>
      <c r="E9" s="17" t="s">
        <v>8</v>
      </c>
      <c r="F9" s="18"/>
      <c r="G9" s="18"/>
      <c r="H9" s="19"/>
      <c r="I9" s="17" t="s">
        <v>47</v>
      </c>
      <c r="J9" s="19"/>
      <c r="K9" s="11" t="s">
        <v>48</v>
      </c>
      <c r="L9" s="11" t="s">
        <v>83</v>
      </c>
      <c r="M9" s="16" t="s">
        <v>11</v>
      </c>
      <c r="N9" s="16" t="s">
        <v>49</v>
      </c>
      <c r="O9" s="17" t="s">
        <v>50</v>
      </c>
      <c r="P9" s="19"/>
      <c r="Q9" s="16" t="s">
        <v>51</v>
      </c>
      <c r="R9" s="17" t="s">
        <v>52</v>
      </c>
      <c r="S9" s="19"/>
      <c r="T9" s="16" t="s">
        <v>53</v>
      </c>
      <c r="U9" s="25"/>
    </row>
    <row r="10" ht="48" spans="1:21">
      <c r="A10" s="4"/>
      <c r="B10" s="15"/>
      <c r="C10" s="6" t="s">
        <v>54</v>
      </c>
      <c r="D10" s="6" t="s">
        <v>21</v>
      </c>
      <c r="E10" s="20" t="s">
        <v>55</v>
      </c>
      <c r="F10" s="21"/>
      <c r="G10" s="21"/>
      <c r="H10" s="22"/>
      <c r="I10" s="20">
        <v>3000</v>
      </c>
      <c r="J10" s="22"/>
      <c r="K10" s="6">
        <v>315</v>
      </c>
      <c r="L10" s="6">
        <v>170</v>
      </c>
      <c r="M10" s="10">
        <f>K10/I10</f>
        <v>0.105</v>
      </c>
      <c r="N10" s="28">
        <v>5000</v>
      </c>
      <c r="O10" s="29">
        <f>K10+K13+K11+K12</f>
        <v>315</v>
      </c>
      <c r="P10" s="30"/>
      <c r="Q10" s="37">
        <f>O10/N10</f>
        <v>0.063</v>
      </c>
      <c r="R10" s="38">
        <v>43891</v>
      </c>
      <c r="S10" s="39"/>
      <c r="T10" s="28">
        <v>0</v>
      </c>
      <c r="U10" s="25"/>
    </row>
    <row r="11" ht="48" spans="1:21">
      <c r="A11" s="4"/>
      <c r="B11" s="15"/>
      <c r="C11" s="6" t="s">
        <v>54</v>
      </c>
      <c r="D11" s="6" t="s">
        <v>21</v>
      </c>
      <c r="E11" s="20" t="s">
        <v>56</v>
      </c>
      <c r="F11" s="21"/>
      <c r="G11" s="21"/>
      <c r="H11" s="22"/>
      <c r="I11" s="20">
        <v>1000</v>
      </c>
      <c r="J11" s="22"/>
      <c r="K11" s="6">
        <v>0</v>
      </c>
      <c r="L11" s="6"/>
      <c r="M11" s="10">
        <f>K11/I11</f>
        <v>0</v>
      </c>
      <c r="N11" s="15"/>
      <c r="O11" s="31"/>
      <c r="P11" s="32"/>
      <c r="Q11" s="40"/>
      <c r="R11" s="41"/>
      <c r="S11" s="42"/>
      <c r="T11" s="15"/>
      <c r="U11" s="25"/>
    </row>
    <row r="12" ht="48" spans="1:21">
      <c r="A12" s="4"/>
      <c r="B12" s="15"/>
      <c r="C12" s="6" t="s">
        <v>54</v>
      </c>
      <c r="D12" s="6" t="s">
        <v>21</v>
      </c>
      <c r="E12" s="20" t="s">
        <v>57</v>
      </c>
      <c r="F12" s="21"/>
      <c r="G12" s="21"/>
      <c r="H12" s="22"/>
      <c r="I12" s="20">
        <v>700</v>
      </c>
      <c r="J12" s="22"/>
      <c r="K12" s="20">
        <v>0</v>
      </c>
      <c r="L12" s="22"/>
      <c r="M12" s="10">
        <f t="shared" ref="M10:M13" si="0">K12/I12</f>
        <v>0</v>
      </c>
      <c r="N12" s="15"/>
      <c r="O12" s="31"/>
      <c r="P12" s="32"/>
      <c r="Q12" s="40"/>
      <c r="R12" s="41"/>
      <c r="S12" s="42"/>
      <c r="T12" s="15"/>
      <c r="U12" s="25"/>
    </row>
    <row r="13" ht="48" spans="1:21">
      <c r="A13" s="4"/>
      <c r="B13" s="15"/>
      <c r="C13" s="6" t="s">
        <v>58</v>
      </c>
      <c r="D13" s="6" t="s">
        <v>21</v>
      </c>
      <c r="E13" s="20" t="s">
        <v>59</v>
      </c>
      <c r="F13" s="21"/>
      <c r="G13" s="21"/>
      <c r="H13" s="22"/>
      <c r="I13" s="20">
        <v>300</v>
      </c>
      <c r="J13" s="22"/>
      <c r="K13" s="20">
        <v>0</v>
      </c>
      <c r="L13" s="22"/>
      <c r="M13" s="10">
        <f t="shared" si="0"/>
        <v>0</v>
      </c>
      <c r="N13" s="15"/>
      <c r="O13" s="31"/>
      <c r="P13" s="33"/>
      <c r="Q13" s="43"/>
      <c r="R13" s="44"/>
      <c r="S13" s="45"/>
      <c r="T13" s="46"/>
      <c r="U13" s="25"/>
    </row>
    <row r="14" ht="36" customHeight="1" spans="1:21">
      <c r="A14" s="4">
        <v>4</v>
      </c>
      <c r="B14" s="6" t="s">
        <v>60</v>
      </c>
      <c r="C14" s="11" t="s">
        <v>61</v>
      </c>
      <c r="D14" s="11"/>
      <c r="E14" s="11"/>
      <c r="F14" s="11" t="s">
        <v>84</v>
      </c>
      <c r="G14" s="11"/>
      <c r="H14" s="11"/>
      <c r="I14" s="11"/>
      <c r="J14" s="11" t="s">
        <v>63</v>
      </c>
      <c r="K14" s="11"/>
      <c r="L14" s="11" t="s">
        <v>64</v>
      </c>
      <c r="M14" s="11"/>
      <c r="N14" s="11" t="s">
        <v>65</v>
      </c>
      <c r="O14" s="11"/>
      <c r="P14" s="11" t="s">
        <v>66</v>
      </c>
      <c r="Q14" s="11" t="s">
        <v>67</v>
      </c>
      <c r="R14" s="11" t="s">
        <v>52</v>
      </c>
      <c r="S14" s="11"/>
      <c r="T14" s="11"/>
      <c r="U14" s="25"/>
    </row>
    <row r="15" spans="1:21">
      <c r="A15" s="4"/>
      <c r="B15" s="6"/>
      <c r="C15" s="11" t="s">
        <v>68</v>
      </c>
      <c r="D15" s="11"/>
      <c r="E15" s="11" t="s">
        <v>69</v>
      </c>
      <c r="F15" s="11" t="s">
        <v>68</v>
      </c>
      <c r="G15" s="11"/>
      <c r="H15" s="11" t="s">
        <v>69</v>
      </c>
      <c r="I15" s="11"/>
      <c r="J15" s="11" t="s">
        <v>68</v>
      </c>
      <c r="K15" s="11" t="s">
        <v>69</v>
      </c>
      <c r="L15" s="11" t="s">
        <v>68</v>
      </c>
      <c r="M15" s="11" t="s">
        <v>69</v>
      </c>
      <c r="N15" s="11" t="s">
        <v>68</v>
      </c>
      <c r="O15" s="11" t="s">
        <v>69</v>
      </c>
      <c r="P15" s="11"/>
      <c r="Q15" s="11"/>
      <c r="R15" s="11"/>
      <c r="S15" s="11"/>
      <c r="T15" s="11"/>
      <c r="U15" s="25"/>
    </row>
    <row r="16" spans="1:21">
      <c r="A16" s="4"/>
      <c r="B16" s="6"/>
      <c r="C16" s="23">
        <v>0</v>
      </c>
      <c r="D16" s="23"/>
      <c r="E16" s="23">
        <v>57</v>
      </c>
      <c r="F16" s="23">
        <v>0</v>
      </c>
      <c r="G16" s="23"/>
      <c r="H16" s="23">
        <v>57</v>
      </c>
      <c r="I16" s="23"/>
      <c r="J16" s="23">
        <v>0</v>
      </c>
      <c r="K16" s="23">
        <v>139.65</v>
      </c>
      <c r="L16" s="23">
        <v>0</v>
      </c>
      <c r="M16" s="23">
        <v>53.1</v>
      </c>
      <c r="N16" s="23">
        <v>0</v>
      </c>
      <c r="O16" s="23">
        <v>113.1</v>
      </c>
      <c r="P16" s="23">
        <f>E16+H16+K16+M16+O16</f>
        <v>419.85</v>
      </c>
      <c r="Q16" s="47">
        <f>P16/1399.5</f>
        <v>0.3</v>
      </c>
      <c r="R16" s="48">
        <v>43891</v>
      </c>
      <c r="S16" s="48"/>
      <c r="T16" s="48"/>
      <c r="U16" s="25"/>
    </row>
    <row r="17" ht="17.4" spans="1:21">
      <c r="A17" s="24" t="s">
        <v>85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49"/>
    </row>
    <row r="18" spans="1:21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 t="s">
        <v>71</v>
      </c>
    </row>
  </sheetData>
  <mergeCells count="50">
    <mergeCell ref="A1:T1"/>
    <mergeCell ref="C2:T2"/>
    <mergeCell ref="C3:M3"/>
    <mergeCell ref="N3:T3"/>
    <mergeCell ref="C6:M6"/>
    <mergeCell ref="N6:T6"/>
    <mergeCell ref="E9:H9"/>
    <mergeCell ref="I9:J9"/>
    <mergeCell ref="O9:P9"/>
    <mergeCell ref="R9:S9"/>
    <mergeCell ref="E10:H10"/>
    <mergeCell ref="I10:J10"/>
    <mergeCell ref="E11:H11"/>
    <mergeCell ref="I11:J11"/>
    <mergeCell ref="K11:L11"/>
    <mergeCell ref="E12:H12"/>
    <mergeCell ref="I12:J12"/>
    <mergeCell ref="K12:L12"/>
    <mergeCell ref="E13:H13"/>
    <mergeCell ref="I13:J13"/>
    <mergeCell ref="K13:L13"/>
    <mergeCell ref="C14:E14"/>
    <mergeCell ref="F14:I14"/>
    <mergeCell ref="J14:K14"/>
    <mergeCell ref="L14:M14"/>
    <mergeCell ref="N14:O14"/>
    <mergeCell ref="C15:D15"/>
    <mergeCell ref="F15:G15"/>
    <mergeCell ref="H15:I15"/>
    <mergeCell ref="C16:D16"/>
    <mergeCell ref="F16:G16"/>
    <mergeCell ref="H16:I16"/>
    <mergeCell ref="R16:T16"/>
    <mergeCell ref="A17:T17"/>
    <mergeCell ref="A3:A5"/>
    <mergeCell ref="A6:A8"/>
    <mergeCell ref="A9:A13"/>
    <mergeCell ref="A14:A16"/>
    <mergeCell ref="B3:B5"/>
    <mergeCell ref="B6:B8"/>
    <mergeCell ref="B9:B13"/>
    <mergeCell ref="B14:B16"/>
    <mergeCell ref="N10:N13"/>
    <mergeCell ref="P14:P15"/>
    <mergeCell ref="Q10:Q13"/>
    <mergeCell ref="Q14:Q15"/>
    <mergeCell ref="T10:T13"/>
    <mergeCell ref="O10:P13"/>
    <mergeCell ref="R10:S13"/>
    <mergeCell ref="R14:T15"/>
  </mergeCells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2019年4月</vt:lpstr>
      <vt:lpstr>2019年5月</vt:lpstr>
      <vt:lpstr>2019年6月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2019-05-08T15:17:00Z</dcterms:created>
  <dcterms:modified xsi:type="dcterms:W3CDTF">2019-07-17T10:50:49Z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2052-11.1.0.8799</vt:lpwstr>
  </property>
</Properties>
</file>